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09_NPO\1 výzva\"/>
    </mc:Choice>
  </mc:AlternateContent>
  <xr:revisionPtr revIDLastSave="0" documentId="13_ncr:1_{CA9712B3-E329-4601-A534-01ED5EF5063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8" i="1"/>
  <c r="S8" i="1"/>
  <c r="T8" i="1"/>
  <c r="T7" i="1"/>
  <c r="P7" i="1"/>
  <c r="R11" i="1" l="1"/>
  <c r="Q11" i="1"/>
</calcChain>
</file>

<file path=xl/sharedStrings.xml><?xml version="1.0" encoding="utf-8"?>
<sst xmlns="http://schemas.openxmlformats.org/spreadsheetml/2006/main" count="46" uniqueCount="44">
  <si>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</si>
  <si>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</si>
  <si>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</si>
  <si>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</si>
  <si>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</si>
  <si>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</si>
  <si>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</si>
  <si>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</si>
  <si>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</si>
  <si>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</si>
  <si>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</si>
  <si>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</si>
  <si>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30230000-0 - Zařízení související s počítači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</si>
  <si>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</si>
  <si>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</si>
  <si>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</si>
  <si>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</si>
  <si>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</si>
  <si>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</si>
  <si>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</si>
  <si>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</si>
  <si>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</si>
  <si>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</si>
  <si>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</si>
  <si>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</si>
  <si>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</si>
  <si>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</si>
  <si>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</si>
  <si>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</si>
  <si>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</si>
  <si>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</si>
  <si>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</si>
  <si>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</si>
  <si>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NPO_ZČU_MSMT-16584/2022
Specifický cíl A: Transformace formy a obsahu VŠ vzdělávání
Specifický cíl A2: Rozvoj v oblasti distanční výuky, online výuky a blended learning</t>
  </si>
  <si>
    <t>Společná faktura</t>
  </si>
  <si>
    <t xml:space="preserve">Příloha č. 2 Kupní smlouvy - technická specifikace
Výpočetní technika (III.) 009 - 2024 </t>
  </si>
  <si>
    <t>LCD monitor min. 27"</t>
  </si>
  <si>
    <t>Univerzitní 28, 
301 00 Plzeň,
Fakulta designu a umění Ladislava Sutnara - Děkanát,
místnost LS 230</t>
  </si>
  <si>
    <t>Ing. Petr Pfauser,
Tel.: 37763 6717</t>
  </si>
  <si>
    <t xml:space="preserve">Záruka na zboží min. 60 měsíců, servis NBD on site. </t>
  </si>
  <si>
    <t>Výkonný notebook min. 16" včetně myši, klávesnice a brašny</t>
  </si>
  <si>
    <r>
      <t xml:space="preserve">Procesor s výkonem minimálně 19 200 bodů podle Passmark CPU Mark na adrese http://www.cpubenchmark.net/high_end_cpus.html dne 15.1.2024 .
Paměť min. 32 GB DDR5 5200 MHz v dvou slotech.
Grafická karta s výkonem min. 2 600 bodů podle Passmark GPU na adrese https://www.videocardbenchmark.net/high_end_gpus.html.
Dual HD IR Webkamera. min. 5MP.
Integrovaný mikrofon.
Baterie s prodlouženou dobou výdrže (vícečlánková min. 76Whr s min. 3 letou záruční dobou).
Česká podsvícená klávesnice včetně numerické části odolná proti polití.
Pevný disk min. 1TB NVME SSD + rozšiřující odolný gumový externí  SSD s kapacitou min. 2TB, rychlost čtení min. 1050 MB/s, rychlost zápisu min. 1000 MB/s,IP65, AES-256 šifrování.
Display: dotykový antireflexní min. 16" LED s rozlišením min. Full HD (1 920 x 1 080), min. 250Nits.
Minimálně: Wifi min. 6 ax, Bluetooth.
Minimálně: 2x USB-C s thundebolt,  2x USB 3.1, 1x HDMI konektor, 1xsluchátkový konektor.
Integrovaná čtečka identifikačních karet (smart card) a integrovaná čtečka otisku prstů.
Operační systém originální: Windows 11 Pro 64bit - OS Windows požadujeme z důvodu kompatibility s interními aplikacemi ZČU (Stag, Magion,...).
Max. hmotnost notebooku 1,85 kg.
Napájecí adaptér min.100W.
Kovové šasi.
Preferujeme stříbrnou barvu.
Záruka min. 5 let s opravou následující pracovní den.
Součástí je dále </t>
    </r>
    <r>
      <rPr>
        <b/>
        <sz val="11"/>
        <color theme="1"/>
        <rFont val="Calibri"/>
        <family val="2"/>
        <charset val="238"/>
        <scheme val="minor"/>
      </rPr>
      <t>bezdrátová vertikální optická myš</t>
    </r>
    <r>
      <rPr>
        <sz val="11"/>
        <color theme="1"/>
        <rFont val="Calibri"/>
        <family val="2"/>
        <charset val="238"/>
        <scheme val="minor"/>
      </rPr>
      <t xml:space="preserve"> pro praváky: citlivost min. 1600DPI, min. 6 tlačítek, tichá, protiskluzový pogumovaný Soft-Touch povrch, prodloužená životnost mechanických spínačů.
Součástí je </t>
    </r>
    <r>
      <rPr>
        <b/>
        <sz val="11"/>
        <color theme="1"/>
        <rFont val="Calibri"/>
        <family val="2"/>
        <charset val="238"/>
        <scheme val="minor"/>
      </rPr>
      <t>bezdrátová CZ klávesnice:</t>
    </r>
    <r>
      <rPr>
        <sz val="11"/>
        <color theme="1"/>
        <rFont val="Calibri"/>
        <family val="2"/>
        <charset val="238"/>
        <scheme val="minor"/>
      </rPr>
      <t xml:space="preserve"> membránová, multimediální klávesy, životnost baterie min. 20 měsíců, unifying mini přijímač.
Součástí je </t>
    </r>
    <r>
      <rPr>
        <b/>
        <sz val="11"/>
        <color theme="1"/>
        <rFont val="Calibri"/>
        <family val="2"/>
        <charset val="238"/>
        <scheme val="minor"/>
      </rPr>
      <t>brašna</t>
    </r>
    <r>
      <rPr>
        <sz val="11"/>
        <color theme="1"/>
        <rFont val="Calibri"/>
        <family val="2"/>
        <charset val="238"/>
        <scheme val="minor"/>
      </rPr>
      <t xml:space="preserve"> pro přenášení: materiál nylon, nadprůměrné protinárazové vlastnosti, více kapes, polstrovaných proti poškrábání, organizér pro přehledné uložení doplňků, lze připojit na madlo kolečkových zavazadel,  preferujeme černou barvu.</t>
    </r>
  </si>
  <si>
    <t xml:space="preserve">Matný min. 27" LCD monitor.
Rozlišení min. FULL HD 1920 x 1080.
Poměr stran 16:9.
Odezva max. 1 ms.
Jas min. 400 cd/m2.
Kontrast min. 1000:1.
Porty min.: 1x DisplayPort 1.4, 2x HDMI 2.0, 2x USB 3.2.
Nastavitelná výška, filtr modrého světla, reproduktory.
Preferujeme černo stříbrnou barvu.
Třída energetické účinnosti v rozpětí A až E. </t>
  </si>
  <si>
    <t>Záruka na zboží min. 24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</si>
</sst>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9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23" fillId="4" borderId="13" xfId="0" applyFont="1" applyFill="1" applyBorder="1" applyAlignment="1" applyProtection="1">
      <alignment horizontal="center" vertical="center" wrapTex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23" fillId="4" borderId="15" xfId="0" applyFont="1" applyFill="1" applyBorder="1" applyAlignment="1" applyProtection="1">
      <alignment horizontal="center" vertical="center" wrapTex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A7" zoomScale="55" zoomScaleNormal="55" workbookViewId="0">
      <selection activeCell="G7" sqref="G7:H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51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71.5703125" customWidth="1"/>
    <col min="12" max="12" width="32.85546875" customWidth="1"/>
    <col min="13" max="13" width="22.140625" customWidth="1"/>
    <col min="14" max="14" width="37.42578125" style="4" customWidth="1"/>
    <col min="15" max="15" width="26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42578125" style="5" customWidth="1"/>
  </cols>
  <sheetData>
    <row r="1" spans="1:22" ht="40.9" customHeight="1" x14ac:dyDescent="0.25">
      <c r="B1" s="66" t="s">
        <v>35</v>
      </c>
      <c r="C1" s="67"/>
      <c r="D1" s="67"/>
      <c r="E1"/>
      <c r="G1" s="41"/>
      <c r="V1"/>
    </row>
    <row r="2" spans="1:22" ht="78" customHeight="1" x14ac:dyDescent="0.25">
      <c r="C2"/>
      <c r="D2" s="9"/>
      <c r="E2" s="10"/>
      <c r="G2" s="70"/>
      <c r="H2" s="71"/>
      <c r="I2" s="71"/>
      <c r="J2" s="71"/>
      <c r="K2" s="71"/>
      <c r="L2" s="71"/>
      <c r="M2" s="71"/>
      <c r="N2" s="71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3"/>
      <c r="E3" s="63"/>
      <c r="F3" s="63"/>
      <c r="G3" s="71"/>
      <c r="H3" s="71"/>
      <c r="I3" s="71"/>
      <c r="J3" s="71"/>
      <c r="K3" s="71"/>
      <c r="L3" s="71"/>
      <c r="M3" s="71"/>
      <c r="N3" s="71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3"/>
      <c r="E4" s="63"/>
      <c r="F4" s="63"/>
      <c r="G4" s="63"/>
      <c r="H4" s="6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8" t="s">
        <v>2</v>
      </c>
      <c r="H5" s="69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32</v>
      </c>
      <c r="L6" s="34" t="s">
        <v>18</v>
      </c>
      <c r="M6" s="35" t="s">
        <v>19</v>
      </c>
      <c r="N6" s="34" t="s">
        <v>20</v>
      </c>
      <c r="O6" s="32" t="s">
        <v>30</v>
      </c>
      <c r="P6" s="34" t="s">
        <v>21</v>
      </c>
      <c r="Q6" s="32" t="s">
        <v>5</v>
      </c>
      <c r="R6" s="36" t="s">
        <v>6</v>
      </c>
      <c r="S6" s="62" t="s">
        <v>7</v>
      </c>
      <c r="T6" s="62" t="s">
        <v>8</v>
      </c>
      <c r="U6" s="34" t="s">
        <v>22</v>
      </c>
      <c r="V6" s="34" t="s">
        <v>23</v>
      </c>
    </row>
    <row r="7" spans="1:22" ht="409.5" customHeight="1" thickTop="1" x14ac:dyDescent="0.25">
      <c r="A7" s="20"/>
      <c r="B7" s="42">
        <v>1</v>
      </c>
      <c r="C7" s="43" t="s">
        <v>40</v>
      </c>
      <c r="D7" s="44">
        <v>2</v>
      </c>
      <c r="E7" s="45" t="s">
        <v>29</v>
      </c>
      <c r="F7" s="64" t="s">
        <v>41</v>
      </c>
      <c r="G7" s="92"/>
      <c r="H7" s="93"/>
      <c r="I7" s="81" t="s">
        <v>34</v>
      </c>
      <c r="J7" s="83" t="s">
        <v>31</v>
      </c>
      <c r="K7" s="85" t="s">
        <v>33</v>
      </c>
      <c r="L7" s="46" t="s">
        <v>39</v>
      </c>
      <c r="M7" s="90" t="s">
        <v>38</v>
      </c>
      <c r="N7" s="90" t="s">
        <v>37</v>
      </c>
      <c r="O7" s="86">
        <v>30</v>
      </c>
      <c r="P7" s="47">
        <f>D7*Q7</f>
        <v>72000</v>
      </c>
      <c r="Q7" s="48">
        <v>36000</v>
      </c>
      <c r="R7" s="96"/>
      <c r="S7" s="49">
        <f>D7*R7</f>
        <v>0</v>
      </c>
      <c r="T7" s="50" t="str">
        <f t="shared" ref="T7" si="0">IF(ISNUMBER(R7), IF(R7&gt;Q7,"NEVYHOVUJE","VYHOVUJE")," ")</f>
        <v xml:space="preserve"> </v>
      </c>
      <c r="U7" s="88"/>
      <c r="V7" s="51" t="s">
        <v>11</v>
      </c>
    </row>
    <row r="8" spans="1:22" ht="220.5" customHeight="1" thickBot="1" x14ac:dyDescent="0.3">
      <c r="A8" s="20"/>
      <c r="B8" s="52">
        <v>2</v>
      </c>
      <c r="C8" s="53" t="s">
        <v>36</v>
      </c>
      <c r="D8" s="54">
        <v>2</v>
      </c>
      <c r="E8" s="55" t="s">
        <v>29</v>
      </c>
      <c r="F8" s="65" t="s">
        <v>42</v>
      </c>
      <c r="G8" s="94"/>
      <c r="H8" s="95"/>
      <c r="I8" s="82"/>
      <c r="J8" s="84"/>
      <c r="K8" s="82"/>
      <c r="L8" s="56" t="s">
        <v>43</v>
      </c>
      <c r="M8" s="91"/>
      <c r="N8" s="91"/>
      <c r="O8" s="87"/>
      <c r="P8" s="57">
        <f>D8*Q8</f>
        <v>12000</v>
      </c>
      <c r="Q8" s="58">
        <v>6000</v>
      </c>
      <c r="R8" s="97"/>
      <c r="S8" s="59">
        <f>D8*R8</f>
        <v>0</v>
      </c>
      <c r="T8" s="60" t="str">
        <f t="shared" ref="T8" si="1">IF(ISNUMBER(R8), IF(R8&gt;Q8,"NEVYHOVUJE","VYHOVUJE")," ")</f>
        <v xml:space="preserve"> </v>
      </c>
      <c r="U8" s="89"/>
      <c r="V8" s="61" t="s">
        <v>12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79" t="s">
        <v>28</v>
      </c>
      <c r="C10" s="79"/>
      <c r="D10" s="79"/>
      <c r="E10" s="79"/>
      <c r="F10" s="79"/>
      <c r="G10" s="79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76" t="s">
        <v>10</v>
      </c>
      <c r="S10" s="77"/>
      <c r="T10" s="78"/>
      <c r="U10" s="24"/>
      <c r="V10" s="25"/>
    </row>
    <row r="11" spans="1:22" ht="50.45" customHeight="1" thickTop="1" thickBot="1" x14ac:dyDescent="0.3">
      <c r="B11" s="80" t="s">
        <v>26</v>
      </c>
      <c r="C11" s="80"/>
      <c r="D11" s="80"/>
      <c r="E11" s="80"/>
      <c r="F11" s="80"/>
      <c r="G11" s="80"/>
      <c r="H11" s="80"/>
      <c r="I11" s="26"/>
      <c r="L11" s="9"/>
      <c r="M11" s="9"/>
      <c r="N11" s="9"/>
      <c r="O11" s="27"/>
      <c r="P11" s="27"/>
      <c r="Q11" s="28">
        <f>SUM(P7:P8)</f>
        <v>84000</v>
      </c>
      <c r="R11" s="73">
        <f>SUM(S7:S8)</f>
        <v>0</v>
      </c>
      <c r="S11" s="74"/>
      <c r="T11" s="75"/>
    </row>
    <row r="12" spans="1:22" ht="15.75" thickTop="1" x14ac:dyDescent="0.25">
      <c r="B12" s="72" t="s">
        <v>27</v>
      </c>
      <c r="C12" s="72"/>
      <c r="D12" s="72"/>
      <c r="E12" s="72"/>
      <c r="F12" s="72"/>
      <c r="G12" s="72"/>
      <c r="H12" s="63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3"/>
      <c r="H13" s="6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3"/>
      <c r="H14" s="6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63"/>
      <c r="H15" s="6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3"/>
      <c r="H16" s="6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3"/>
      <c r="H18" s="6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3"/>
      <c r="H19" s="6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3"/>
      <c r="H20" s="6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3"/>
      <c r="H21" s="6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3"/>
      <c r="H22" s="6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3"/>
      <c r="H23" s="6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3"/>
      <c r="H24" s="6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3"/>
      <c r="H25" s="6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3"/>
      <c r="H26" s="6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3"/>
      <c r="H27" s="6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3"/>
      <c r="H28" s="6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3"/>
      <c r="H29" s="6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3"/>
      <c r="H30" s="6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3"/>
      <c r="H31" s="6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3"/>
      <c r="H32" s="6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3"/>
      <c r="H33" s="6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3"/>
      <c r="H34" s="6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3"/>
      <c r="H35" s="6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3"/>
      <c r="H36" s="6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3"/>
      <c r="H37" s="6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3"/>
      <c r="H38" s="6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3"/>
      <c r="H39" s="6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3"/>
      <c r="H40" s="6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3"/>
      <c r="H41" s="6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3"/>
      <c r="H42" s="6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3"/>
      <c r="H43" s="6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3"/>
      <c r="H44" s="6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3"/>
      <c r="H45" s="6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3"/>
      <c r="H46" s="6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3"/>
      <c r="H47" s="6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3"/>
      <c r="H48" s="6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3"/>
      <c r="H49" s="6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3"/>
      <c r="H50" s="6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3"/>
      <c r="H51" s="6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3"/>
      <c r="H52" s="6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3"/>
      <c r="H53" s="6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3"/>
      <c r="H54" s="6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3"/>
      <c r="H55" s="6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3"/>
      <c r="H56" s="6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3"/>
      <c r="H57" s="6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3"/>
      <c r="H58" s="6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3"/>
      <c r="H59" s="6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3"/>
      <c r="H60" s="6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3"/>
      <c r="H61" s="6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3"/>
      <c r="H62" s="6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3"/>
      <c r="H63" s="6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3"/>
      <c r="H64" s="6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3"/>
      <c r="H65" s="6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3"/>
      <c r="H66" s="6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3"/>
      <c r="H67" s="6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3"/>
      <c r="H68" s="6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3"/>
      <c r="H69" s="6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3"/>
      <c r="H70" s="6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3"/>
      <c r="H71" s="6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3"/>
      <c r="H72" s="6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3"/>
      <c r="H73" s="6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3"/>
      <c r="H74" s="6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3"/>
      <c r="H75" s="6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3"/>
      <c r="H76" s="6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3"/>
      <c r="H77" s="6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3"/>
      <c r="H78" s="6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3"/>
      <c r="H79" s="6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3"/>
      <c r="H80" s="6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3"/>
      <c r="H81" s="6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3"/>
      <c r="H82" s="6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3"/>
      <c r="H83" s="6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3"/>
      <c r="H84" s="6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3"/>
      <c r="H85" s="6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3"/>
      <c r="H86" s="6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3"/>
      <c r="H87" s="6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3"/>
      <c r="H88" s="6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3"/>
      <c r="H89" s="6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3"/>
      <c r="H90" s="6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3"/>
      <c r="H91" s="6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3"/>
      <c r="H92" s="6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3"/>
      <c r="H93" s="6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3"/>
      <c r="H94" s="6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3"/>
      <c r="H95" s="6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3"/>
      <c r="H96" s="6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3"/>
      <c r="H97" s="63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+E4SUVL7f8tLfATC5xCC6qzn4+7XA0U5lTId7YFUR4xKtBuviJXhoxpAKviKayQAyBn4tkvDTRuXum6NTVeXtA==" saltValue="Jj4td9Z4XcGt+SAj5YDGyw==" spinCount="100000" sheet="1" objects="1" scenarios="1"/>
  <mergeCells count="15">
    <mergeCell ref="U7:U8"/>
    <mergeCell ref="M7:M8"/>
    <mergeCell ref="N7:N8"/>
    <mergeCell ref="B1:D1"/>
    <mergeCell ref="G5:H5"/>
    <mergeCell ref="G2:N3"/>
    <mergeCell ref="B12:G12"/>
    <mergeCell ref="R11:T11"/>
    <mergeCell ref="R10:T10"/>
    <mergeCell ref="B10:G10"/>
    <mergeCell ref="B11:H11"/>
    <mergeCell ref="I7:I8"/>
    <mergeCell ref="J7:J8"/>
    <mergeCell ref="K7:K8"/>
    <mergeCell ref="O7:O8"/>
  </mergeCells>
  <conditionalFormatting sqref="B7:B8 D7:D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G7:H8 R7:R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8">
    <cfRule type="notContainsBlanks" dxfId="2" priority="69">
      <formula>LEN(TRIM(G7))&gt;0</formula>
    </cfRule>
  </conditionalFormatting>
  <conditionalFormatting sqref="T7:T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2024-01-22T06:15:29Z</cp:lastPrinted>
  <dcterms:created xsi:type="dcterms:W3CDTF">2014-03-05T12:43:32Z</dcterms:created>
  <dcterms:modified xsi:type="dcterms:W3CDTF">2024-01-23T12:47:30Z</dcterms:modified>
</cp:coreProperties>
</file>